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300" windowWidth="9720" windowHeight="7140"/>
  </bookViews>
  <sheets>
    <sheet name="калькулятор" sheetId="4" r:id="rId1"/>
  </sheets>
  <calcPr calcId="144525"/>
</workbook>
</file>

<file path=xl/calcChain.xml><?xml version="1.0" encoding="utf-8"?>
<calcChain xmlns="http://schemas.openxmlformats.org/spreadsheetml/2006/main">
  <c r="C13" i="4" l="1"/>
  <c r="B27" i="4"/>
  <c r="C15" i="4" l="1"/>
  <c r="B13" i="4"/>
  <c r="B15" i="4" s="1"/>
  <c r="B29" i="4" s="1"/>
  <c r="C25" i="4" l="1"/>
  <c r="C24" i="4"/>
  <c r="C22" i="4"/>
  <c r="C23" i="4"/>
  <c r="C19" i="4"/>
  <c r="C17" i="4"/>
  <c r="C21" i="4"/>
  <c r="C20" i="4"/>
  <c r="C26" i="4"/>
  <c r="C27" i="4" l="1"/>
  <c r="C29" i="4" s="1"/>
</calcChain>
</file>

<file path=xl/sharedStrings.xml><?xml version="1.0" encoding="utf-8"?>
<sst xmlns="http://schemas.openxmlformats.org/spreadsheetml/2006/main" count="29" uniqueCount="29">
  <si>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</si>
  <si>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</si>
  <si>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</si>
  <si>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</si>
  <si>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</si>
  <si>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</si>
  <si>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</si>
  <si>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Национальная оборона</t>
  </si>
  <si>
    <t>Национальная безопасность и правоохранительная деятельность</t>
  </si>
  <si>
    <t>Безвозмездные перечисления</t>
  </si>
  <si>
    <t>Налоговые и неналоговые доходы всего</t>
  </si>
  <si>
    <t>налог на имущество физ.лиц</t>
  </si>
  <si>
    <t>земельный налог</t>
  </si>
  <si>
    <t>Всего расходы</t>
  </si>
  <si>
    <t>Прочие налоговые и неналоговые доходы</t>
  </si>
  <si>
    <t>Дефицит/профицит (-/+)</t>
  </si>
  <si>
    <t>Примите непосредственное участие в составлении бюджета  района и создайте свой вариант бюджета:</t>
  </si>
  <si>
    <t>Укажите поступления в бюджет:</t>
  </si>
  <si>
    <t>Бюджетный калькулятор бюджета Ветлужского муниципального округа Нижегородской области, тыс. рублей</t>
  </si>
  <si>
    <t>Итого поступления в  бюджет Ветлужского муниципального округа</t>
  </si>
  <si>
    <t>госпошлина</t>
  </si>
  <si>
    <t>налоги по специальным налоговым режимам (Упрощенная система,единый сельхоз.налог, патент)</t>
  </si>
  <si>
    <t>акцизы</t>
  </si>
  <si>
    <t>налог на доходы физических лиц</t>
  </si>
  <si>
    <t>аренда земли и имущества</t>
  </si>
  <si>
    <t>Средства, поступившие в бюджет муниципального округа, будут направлены на:</t>
  </si>
  <si>
    <t>Культура и кинематография</t>
  </si>
  <si>
    <t>прогноз на 2026 год (расчитанный финансовым управлением)</t>
  </si>
  <si>
    <t>Ваш вариант прогноза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</si>
</sst>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2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6"/>
      <color theme="4" tint="-0.49998474074526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rgb="FF00B05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8" fillId="0" borderId="0" xfId="0" applyFont="1" applyAlignment="1">
      <alignment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5" fillId="0" borderId="0" xfId="0" applyFont="1" applyAlignment="1">
      <alignment wrapText="1"/>
    </xf>
    <xf numFmtId="165" fontId="8" fillId="0" borderId="0" xfId="1" applyNumberFormat="1" applyFont="1" applyAlignment="1">
      <alignment wrapText="1"/>
    </xf>
    <xf numFmtId="166" fontId="7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166" fontId="8" fillId="2" borderId="1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4" fillId="0" borderId="0" xfId="0" applyFont="1"/>
    <xf numFmtId="0" fontId="12" fillId="4" borderId="1" xfId="0" applyFont="1" applyFill="1" applyBorder="1"/>
    <xf numFmtId="0" fontId="15" fillId="0" borderId="0" xfId="0" applyFont="1" applyAlignment="1">
      <alignment wrapText="1"/>
    </xf>
    <xf numFmtId="0" fontId="16" fillId="0" borderId="0" xfId="0" applyFont="1"/>
    <xf numFmtId="166" fontId="7" fillId="3" borderId="1" xfId="0" applyNumberFormat="1" applyFont="1" applyFill="1" applyBorder="1" applyProtection="1">
      <protection hidden="1"/>
    </xf>
    <xf numFmtId="0" fontId="12" fillId="3" borderId="1" xfId="0" applyFont="1" applyFill="1" applyBorder="1" applyProtection="1">
      <protection hidden="1"/>
    </xf>
    <xf numFmtId="164" fontId="12" fillId="3" borderId="1" xfId="0" applyNumberFormat="1" applyFont="1" applyFill="1" applyBorder="1" applyProtection="1">
      <protection hidden="1"/>
    </xf>
    <xf numFmtId="0" fontId="2" fillId="0" borderId="0" xfId="0" applyFont="1" applyProtection="1">
      <protection hidden="1"/>
    </xf>
    <xf numFmtId="164" fontId="12" fillId="4" borderId="1" xfId="0" applyNumberFormat="1" applyFont="1" applyFill="1" applyBorder="1" applyProtection="1">
      <protection hidden="1"/>
    </xf>
    <xf numFmtId="0" fontId="9" fillId="2" borderId="1" xfId="0" applyFont="1" applyFill="1" applyBorder="1" applyAlignment="1">
      <alignment wrapText="1"/>
    </xf>
    <xf numFmtId="164" fontId="12" fillId="2" borderId="1" xfId="0" applyNumberFormat="1" applyFont="1" applyFill="1" applyBorder="1" applyAlignment="1" applyProtection="1">
      <alignment wrapText="1"/>
      <protection hidden="1"/>
    </xf>
    <xf numFmtId="166" fontId="8" fillId="2" borderId="1" xfId="0" applyNumberFormat="1" applyFont="1" applyFill="1" applyBorder="1"/>
    <xf numFmtId="166" fontId="19" fillId="2" borderId="1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 applyProtection="1">
      <alignment wrapText="1"/>
      <protection hidden="1"/>
    </xf>
    <xf numFmtId="166" fontId="12" fillId="2" borderId="1" xfId="0" applyNumberFormat="1" applyFont="1" applyFill="1" applyBorder="1" applyAlignment="1" applyProtection="1">
      <alignment wrapText="1"/>
      <protection hidden="1"/>
    </xf>
    <xf numFmtId="166" fontId="13" fillId="3" borderId="1" xfId="0" applyNumberFormat="1" applyFont="1" applyFill="1" applyBorder="1"/>
    <xf numFmtId="0" fontId="19" fillId="3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view="pageBreakPreview" topLeftCell="A4" zoomScaleNormal="100" zoomScaleSheetLayoutView="100" workbookViewId="0">
      <selection activeCell="C5" sqref="C5"/>
    </sheetView>
  </sheetViews>
  <sheetFormatPr defaultRowHeight="18.75" x14ac:dyDescent="0.3"/>
  <cols>
    <col min="1" max="1" width="51.28515625" style="1" customWidth="1"/>
    <col min="2" max="2" width="18.85546875" style="1" customWidth="1"/>
    <col min="3" max="3" width="17.140625" style="1" customWidth="1"/>
    <col min="4" max="4" width="14.85546875" style="2" customWidth="1"/>
  </cols>
  <sheetData>
    <row r="1" spans="1:4" ht="67.5" customHeight="1" x14ac:dyDescent="0.3">
      <c r="A1" s="38" t="s">
        <v>18</v>
      </c>
      <c r="B1" s="38"/>
      <c r="C1" s="38"/>
      <c r="D1" s="10"/>
    </row>
    <row r="2" spans="1:4" ht="54" customHeight="1" x14ac:dyDescent="0.3">
      <c r="A2" s="39" t="s">
        <v>16</v>
      </c>
      <c r="B2" s="39"/>
      <c r="C2" s="39"/>
      <c r="D2" s="10"/>
    </row>
    <row r="3" spans="1:4" s="3" customFormat="1" x14ac:dyDescent="0.3">
      <c r="A3" s="37" t="s">
        <v>17</v>
      </c>
      <c r="B3" s="37"/>
      <c r="C3" s="37"/>
      <c r="D3" s="9"/>
    </row>
    <row r="4" spans="1:4" s="3" customFormat="1" ht="61.5" customHeight="1" x14ac:dyDescent="0.25">
      <c r="A4" s="5"/>
      <c r="B4" s="6" t="s">
        <v>27</v>
      </c>
      <c r="C4" s="7" t="s">
        <v>28</v>
      </c>
      <c r="D4" s="4"/>
    </row>
    <row r="5" spans="1:4" s="3" customFormat="1" ht="18" customHeight="1" x14ac:dyDescent="0.25">
      <c r="A5" s="13" t="s">
        <v>23</v>
      </c>
      <c r="B5" s="29">
        <v>224841.5</v>
      </c>
      <c r="C5" s="12">
        <v>0</v>
      </c>
      <c r="D5" s="4"/>
    </row>
    <row r="6" spans="1:4" s="3" customFormat="1" ht="18" customHeight="1" x14ac:dyDescent="0.25">
      <c r="A6" s="13" t="s">
        <v>22</v>
      </c>
      <c r="B6" s="29">
        <v>25708.9</v>
      </c>
      <c r="C6" s="12">
        <v>0</v>
      </c>
      <c r="D6" s="4"/>
    </row>
    <row r="7" spans="1:4" s="3" customFormat="1" ht="43.5" customHeight="1" x14ac:dyDescent="0.25">
      <c r="A7" s="13" t="s">
        <v>21</v>
      </c>
      <c r="B7" s="29">
        <v>14107.3</v>
      </c>
      <c r="C7" s="12">
        <v>0</v>
      </c>
      <c r="D7" s="4"/>
    </row>
    <row r="8" spans="1:4" s="3" customFormat="1" ht="17.25" customHeight="1" x14ac:dyDescent="0.25">
      <c r="A8" s="13" t="s">
        <v>11</v>
      </c>
      <c r="B8" s="30">
        <v>7198</v>
      </c>
      <c r="C8" s="12">
        <v>0</v>
      </c>
      <c r="D8" s="4"/>
    </row>
    <row r="9" spans="1:4" s="3" customFormat="1" ht="17.25" customHeight="1" x14ac:dyDescent="0.25">
      <c r="A9" s="13" t="s">
        <v>12</v>
      </c>
      <c r="B9" s="31">
        <v>9226.6</v>
      </c>
      <c r="C9" s="12">
        <v>0</v>
      </c>
      <c r="D9" s="4"/>
    </row>
    <row r="10" spans="1:4" s="3" customFormat="1" ht="17.25" customHeight="1" x14ac:dyDescent="0.25">
      <c r="A10" s="13" t="s">
        <v>20</v>
      </c>
      <c r="B10" s="31">
        <v>4240.8999999999996</v>
      </c>
      <c r="C10" s="12">
        <v>0</v>
      </c>
      <c r="D10" s="4"/>
    </row>
    <row r="11" spans="1:4" s="3" customFormat="1" ht="17.25" customHeight="1" x14ac:dyDescent="0.25">
      <c r="A11" s="13" t="s">
        <v>24</v>
      </c>
      <c r="B11" s="29">
        <v>6482.7</v>
      </c>
      <c r="C11" s="12">
        <v>0</v>
      </c>
      <c r="D11" s="4"/>
    </row>
    <row r="12" spans="1:4" s="3" customFormat="1" ht="15.75" x14ac:dyDescent="0.25">
      <c r="A12" s="13" t="s">
        <v>14</v>
      </c>
      <c r="B12" s="32">
        <v>1829.1</v>
      </c>
      <c r="C12" s="12">
        <v>0</v>
      </c>
      <c r="D12" s="4"/>
    </row>
    <row r="13" spans="1:4" s="3" customFormat="1" ht="15.75" x14ac:dyDescent="0.25">
      <c r="A13" s="14" t="s">
        <v>10</v>
      </c>
      <c r="B13" s="32">
        <f>SUM(B5:B12)</f>
        <v>293635</v>
      </c>
      <c r="C13" s="15">
        <f>SUM(C5:C12)</f>
        <v>0</v>
      </c>
      <c r="D13" s="4"/>
    </row>
    <row r="14" spans="1:4" s="3" customFormat="1" ht="15.75" x14ac:dyDescent="0.25">
      <c r="A14" s="14" t="s">
        <v>9</v>
      </c>
      <c r="B14" s="29">
        <v>770965.7</v>
      </c>
      <c r="C14" s="12">
        <v>0</v>
      </c>
      <c r="D14" s="4"/>
    </row>
    <row r="15" spans="1:4" s="18" customFormat="1" ht="31.5" x14ac:dyDescent="0.25">
      <c r="A15" s="27" t="s">
        <v>19</v>
      </c>
      <c r="B15" s="33">
        <f>SUM(B13:B14)</f>
        <v>1064600.7</v>
      </c>
      <c r="C15" s="28">
        <f>SUM(C13:C14)</f>
        <v>0</v>
      </c>
      <c r="D15" s="17"/>
    </row>
    <row r="16" spans="1:4" s="3" customFormat="1" ht="37.5" customHeight="1" x14ac:dyDescent="0.3">
      <c r="A16" s="36" t="s">
        <v>25</v>
      </c>
      <c r="B16" s="36"/>
      <c r="C16" s="36"/>
      <c r="D16" s="8"/>
    </row>
    <row r="17" spans="1:4" s="3" customFormat="1" ht="15.75" x14ac:dyDescent="0.25">
      <c r="A17" s="35" t="s">
        <v>0</v>
      </c>
      <c r="B17" s="34">
        <v>139748.29999999999</v>
      </c>
      <c r="C17" s="22">
        <f>C15*13.5/100</f>
        <v>0</v>
      </c>
      <c r="D17" s="11"/>
    </row>
    <row r="18" spans="1:4" s="3" customFormat="1" ht="15.75" x14ac:dyDescent="0.25">
      <c r="A18" s="35" t="s">
        <v>7</v>
      </c>
      <c r="B18" s="34">
        <v>1744.7</v>
      </c>
      <c r="C18" s="22">
        <v>0</v>
      </c>
      <c r="D18" s="11"/>
    </row>
    <row r="19" spans="1:4" s="3" customFormat="1" ht="31.5" x14ac:dyDescent="0.25">
      <c r="A19" s="35" t="s">
        <v>8</v>
      </c>
      <c r="B19" s="34">
        <v>43254.400000000001</v>
      </c>
      <c r="C19" s="22">
        <f>C15*3.8/100</f>
        <v>0</v>
      </c>
      <c r="D19" s="11"/>
    </row>
    <row r="20" spans="1:4" s="3" customFormat="1" ht="15.75" x14ac:dyDescent="0.25">
      <c r="A20" s="35" t="s">
        <v>1</v>
      </c>
      <c r="B20" s="34">
        <v>59633.1</v>
      </c>
      <c r="C20" s="22">
        <f>C15*5.2/100</f>
        <v>0</v>
      </c>
      <c r="D20" s="11"/>
    </row>
    <row r="21" spans="1:4" s="3" customFormat="1" ht="15.75" x14ac:dyDescent="0.25">
      <c r="A21" s="35" t="s">
        <v>2</v>
      </c>
      <c r="B21" s="34">
        <v>182480.1</v>
      </c>
      <c r="C21" s="22">
        <f>C15*7.9/100</f>
        <v>0</v>
      </c>
      <c r="D21" s="11"/>
    </row>
    <row r="22" spans="1:4" s="3" customFormat="1" ht="15.75" x14ac:dyDescent="0.25">
      <c r="A22" s="35" t="s">
        <v>3</v>
      </c>
      <c r="B22" s="34">
        <v>439922.5</v>
      </c>
      <c r="C22" s="22">
        <f>C15*53.4/100</f>
        <v>0</v>
      </c>
      <c r="D22" s="11"/>
    </row>
    <row r="23" spans="1:4" s="3" customFormat="1" ht="15.75" x14ac:dyDescent="0.25">
      <c r="A23" s="35" t="s">
        <v>26</v>
      </c>
      <c r="B23" s="34">
        <v>146279.79999999999</v>
      </c>
      <c r="C23" s="22">
        <f>C15*11.9/100</f>
        <v>0</v>
      </c>
      <c r="D23" s="11"/>
    </row>
    <row r="24" spans="1:4" s="3" customFormat="1" ht="15.75" x14ac:dyDescent="0.25">
      <c r="A24" s="35" t="s">
        <v>4</v>
      </c>
      <c r="B24" s="34">
        <v>32248.400000000001</v>
      </c>
      <c r="C24" s="22">
        <f>C15*2.9/100</f>
        <v>0</v>
      </c>
      <c r="D24" s="11"/>
    </row>
    <row r="25" spans="1:4" s="3" customFormat="1" ht="15.75" x14ac:dyDescent="0.25">
      <c r="A25" s="35" t="s">
        <v>5</v>
      </c>
      <c r="B25" s="34">
        <v>15514.7</v>
      </c>
      <c r="C25" s="22">
        <f>C15*0.9/100</f>
        <v>0</v>
      </c>
      <c r="D25" s="11"/>
    </row>
    <row r="26" spans="1:4" s="3" customFormat="1" ht="15.75" x14ac:dyDescent="0.25">
      <c r="A26" s="35" t="s">
        <v>6</v>
      </c>
      <c r="B26" s="34">
        <v>3774.7</v>
      </c>
      <c r="C26" s="22">
        <f>C15*0.4/100</f>
        <v>0</v>
      </c>
      <c r="D26" s="11"/>
    </row>
    <row r="27" spans="1:4" ht="15.75" x14ac:dyDescent="0.25">
      <c r="A27" s="16" t="s">
        <v>13</v>
      </c>
      <c r="B27" s="23">
        <f>SUM(B17:B26)</f>
        <v>1064600.7</v>
      </c>
      <c r="C27" s="24">
        <f>SUM(C17:C26)</f>
        <v>0</v>
      </c>
      <c r="D27" s="4"/>
    </row>
    <row r="28" spans="1:4" x14ac:dyDescent="0.3">
      <c r="B28" s="25"/>
      <c r="C28" s="25"/>
    </row>
    <row r="29" spans="1:4" s="21" customFormat="1" ht="15.75" x14ac:dyDescent="0.25">
      <c r="A29" s="19" t="s">
        <v>15</v>
      </c>
      <c r="B29" s="26">
        <f>SUM(B15-B27)</f>
        <v>0</v>
      </c>
      <c r="C29" s="26">
        <f>SUM(C15-C27)</f>
        <v>0</v>
      </c>
      <c r="D29" s="20"/>
    </row>
  </sheetData>
  <sheetProtection sheet="1" objects="1" scenarios="1" selectLockedCells="1"/>
  <mergeCells count="4">
    <mergeCell ref="A16:C16"/>
    <mergeCell ref="A3:C3"/>
    <mergeCell ref="A1:C1"/>
    <mergeCell ref="A2:C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Gruzdeva</cp:lastModifiedBy>
  <cp:lastPrinted>2026-04-01T11:14:46Z</cp:lastPrinted>
  <dcterms:created xsi:type="dcterms:W3CDTF">1996-10-08T23:32:33Z</dcterms:created>
  <dcterms:modified xsi:type="dcterms:W3CDTF">2026-04-01T11:27:47Z</dcterms:modified>
</cp:coreProperties>
</file>